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rjwrf.sharepoint.com/sites/value_chain/R7/Ｒ６補正バリュー/公募要領/１次公募様式/⑤-2金属/"/>
    </mc:Choice>
  </mc:AlternateContent>
  <xr:revisionPtr revIDLastSave="4" documentId="8_{E0666264-D8F5-406A-B4B6-B23634135EA6}" xr6:coauthVersionLast="47" xr6:coauthVersionMax="47" xr10:uidLastSave="{E918038A-B118-4631-8722-E69564A04F2C}"/>
  <bookViews>
    <workbookView xWindow="-25530" yWindow="1065" windowWidth="18465" windowHeight="9780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4" i="2"/>
  <c r="E54" i="2"/>
  <c r="G53" i="2"/>
  <c r="E53" i="2"/>
  <c r="I52" i="2"/>
  <c r="G52" i="2"/>
  <c r="I51" i="2"/>
  <c r="G51" i="2"/>
  <c r="E51" i="2"/>
  <c r="I48" i="2"/>
  <c r="I43" i="2"/>
  <c r="G41" i="2"/>
  <c r="I37" i="2"/>
  <c r="K31" i="2"/>
  <c r="K29" i="2"/>
  <c r="E33" i="2" s="1"/>
  <c r="I33" i="2" s="1"/>
  <c r="K22" i="2"/>
  <c r="K23" i="2" s="1"/>
  <c r="E52" i="2" s="1"/>
  <c r="I54" i="2" s="1"/>
  <c r="G58" i="2" s="1"/>
  <c r="K21" i="2"/>
  <c r="K20" i="2"/>
  <c r="K19" i="2"/>
  <c r="K14" i="2"/>
  <c r="K13" i="2"/>
  <c r="K12" i="2"/>
  <c r="K11" i="2"/>
  <c r="K15" i="2" s="1"/>
  <c r="E58" i="2" s="1"/>
  <c r="I6" i="2"/>
  <c r="E62" i="2" s="1"/>
  <c r="I58" i="2" l="1"/>
  <c r="G62" i="2" s="1"/>
  <c r="I62" i="2" s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<sst xmlns="http://schemas.openxmlformats.org/spreadsheetml/2006/main" count="151" uniqueCount="106">
  <si>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</si>
  <si>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</si>
  <si>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</si>
  <si>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</si>
  <si>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</si>
  <si>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</si>
  <si>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</si>
  <si>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</si>
  <si>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</si>
  <si>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</si>
  <si>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</si>
  <si>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</si>
  <si>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</si>
  <si>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</si>
  <si>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</si>
  <si>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</si>
  <si>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</si>
  <si>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</si>
  <si>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</si>
  <si>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</si>
  <si>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</si>
  <si>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</si>
  <si>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</si>
  <si>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</si>
  <si>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</si>
  <si>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</si>
  <si>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</si>
  <si>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</si>
  <si>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</si>
  <si>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</si>
  <si>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</si>
  <si>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</si>
  <si>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</si>
  <si>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</si>
  <si>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</si>
  <si>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</si>
  <si>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</si>
  <si>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</si>
  <si>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</si>
  <si>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</si>
  <si>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</si>
  <si>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</si>
  <si>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</si>
  <si>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</si>
  <si>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</si>
  <si>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</si>
  <si>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</si>
  <si>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</si>
  <si>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</si>
  <si>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</si>
  <si>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</si>
  <si>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</si>
  <si>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</si>
  <si>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</si>
  <si>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</si>
  <si>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</si>
  <si>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</si>
  <si>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</si>
  <si>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</si>
  <si>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</si>
  <si>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</si>
  <si>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</si>
  <si>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</si>
  <si>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</si>
  <si>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</si>
  <si>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</si>
  <si>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</si>
  <si>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</si>
  <si>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</si>
  <si>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</si>
  <si>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</si>
  <si>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</si>
  <si>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</si>
  <si>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</si>
  <si>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</si>
  <si>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</si>
  <si>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</si>
  <si>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</si>
  <si>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</si>
  <si>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処分量をもらう場合</t>
    <rPh sb="0" eb="3">
      <t>ショブンリョウ</t>
    </rPh>
    <rPh sb="7" eb="9">
      <t>バアイ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</si>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</sst>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4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38" fontId="21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4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4" fontId="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84" fontId="15" fillId="0" borderId="0" xfId="1" applyNumberFormat="1" applyFont="1">
      <alignment vertical="center"/>
    </xf>
    <xf numFmtId="0" fontId="23" fillId="0" borderId="0" xfId="1" applyFont="1">
      <alignment vertical="center"/>
    </xf>
    <xf numFmtId="184" fontId="4" fillId="0" borderId="0" xfId="1" applyNumberFormat="1" applyFont="1">
      <alignment vertical="center"/>
    </xf>
    <xf numFmtId="184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4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5" fillId="0" borderId="0" xfId="1" applyFont="1" applyAlignment="1">
      <alignment horizontal="left" vertical="center"/>
    </xf>
    <xf numFmtId="3" fontId="21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40" fontId="20" fillId="2" borderId="2" xfId="5" applyNumberFormat="1" applyFont="1" applyFill="1" applyBorder="1" applyAlignment="1">
      <alignment horizontal="center" vertical="center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150B94-52B4-4995-9537-8CAF4CF4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7C4866-3729-4257-8268-790BF4F59484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4A528B2E-2091-476D-A724-BCE09FB37410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F0A020-71A2-4FE0-8282-5D3BD5EABA35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F5239EF-1FAF-4537-AB49-AA7FEBE30BB2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8064-9FE0-4ED4-90FF-596B2BCA38A2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61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60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62">
        <v>1</v>
      </c>
      <c r="B4" s="47" t="s">
        <v>0</v>
      </c>
      <c r="C4" s="46"/>
    </row>
    <row r="5" spans="1:18" ht="21" customHeight="1" thickBot="1" x14ac:dyDescent="0.45">
      <c r="A5" s="62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62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63">
        <f>E6-G6</f>
        <v>260000000</v>
      </c>
    </row>
    <row r="7" spans="1:18" ht="21" customHeight="1" x14ac:dyDescent="0.4">
      <c r="A7" s="62"/>
      <c r="B7" s="8"/>
      <c r="C7" s="8"/>
      <c r="D7" s="14"/>
    </row>
    <row r="8" spans="1:18" s="48" customFormat="1" ht="21" customHeight="1" x14ac:dyDescent="0.4">
      <c r="A8" s="62">
        <v>2</v>
      </c>
      <c r="B8" s="47" t="s">
        <v>62</v>
      </c>
      <c r="C8" s="46"/>
      <c r="R8" s="1"/>
    </row>
    <row r="9" spans="1:18" ht="21" customHeight="1" x14ac:dyDescent="0.4">
      <c r="A9" s="62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62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62"/>
      <c r="B11" s="15"/>
      <c r="C11" s="15"/>
      <c r="D11" s="64" t="s">
        <v>67</v>
      </c>
      <c r="E11" s="7" t="s">
        <v>68</v>
      </c>
      <c r="F11" s="65"/>
      <c r="G11" s="66">
        <v>25000</v>
      </c>
      <c r="H11" s="13" t="s">
        <v>8</v>
      </c>
      <c r="I11" s="67">
        <v>10000</v>
      </c>
      <c r="J11" s="8" t="s">
        <v>22</v>
      </c>
      <c r="K11" s="68">
        <f t="shared" ref="K11:K13" si="0">G11*I11</f>
        <v>250000000</v>
      </c>
      <c r="P11" s="19"/>
    </row>
    <row r="12" spans="1:18" ht="21" customHeight="1" x14ac:dyDescent="0.4">
      <c r="A12" s="62"/>
      <c r="B12" s="15"/>
      <c r="C12" s="15"/>
      <c r="D12" s="64" t="s">
        <v>69</v>
      </c>
      <c r="E12" s="7" t="s">
        <v>70</v>
      </c>
      <c r="F12" s="65"/>
      <c r="G12" s="66">
        <v>-15000</v>
      </c>
      <c r="H12" s="13" t="s">
        <v>8</v>
      </c>
      <c r="I12" s="67">
        <v>2000</v>
      </c>
      <c r="J12" s="8" t="s">
        <v>22</v>
      </c>
      <c r="K12" s="68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62"/>
      <c r="B13" s="15"/>
      <c r="C13" s="15"/>
      <c r="D13" s="64"/>
      <c r="E13" s="7"/>
      <c r="F13" s="65"/>
      <c r="G13" s="66"/>
      <c r="H13" s="13" t="s">
        <v>8</v>
      </c>
      <c r="I13" s="67"/>
      <c r="J13" s="8" t="s">
        <v>22</v>
      </c>
      <c r="K13" s="68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62"/>
      <c r="B14" s="15"/>
      <c r="C14" s="15"/>
      <c r="D14" s="64"/>
      <c r="E14" s="7"/>
      <c r="F14" s="65"/>
      <c r="G14" s="66"/>
      <c r="H14" s="13" t="s">
        <v>8</v>
      </c>
      <c r="I14" s="67"/>
      <c r="J14" s="8" t="s">
        <v>22</v>
      </c>
      <c r="K14" s="68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62"/>
      <c r="B15" s="15"/>
      <c r="C15" s="15"/>
      <c r="D15" s="16"/>
      <c r="E15" s="13"/>
      <c r="H15" s="8"/>
      <c r="I15" s="69"/>
      <c r="J15" s="5" t="s">
        <v>71</v>
      </c>
      <c r="K15" s="63">
        <f>SUM(K11:K14)</f>
        <v>220000000</v>
      </c>
      <c r="L15" s="70" t="s">
        <v>72</v>
      </c>
      <c r="N15" s="4"/>
      <c r="O15" s="4"/>
      <c r="P15" s="4"/>
    </row>
    <row r="16" spans="1:18" s="48" customFormat="1" ht="21" customHeight="1" x14ac:dyDescent="0.4">
      <c r="A16" s="62">
        <v>3</v>
      </c>
      <c r="B16" s="47" t="s">
        <v>73</v>
      </c>
      <c r="C16" s="46"/>
      <c r="I16" s="71"/>
      <c r="K16" s="32" t="s">
        <v>74</v>
      </c>
    </row>
    <row r="17" spans="1:18" ht="21" customHeight="1" x14ac:dyDescent="0.4">
      <c r="A17" s="62"/>
      <c r="B17" s="15" t="s">
        <v>6</v>
      </c>
      <c r="C17" s="8"/>
      <c r="D17" s="72" t="s">
        <v>75</v>
      </c>
      <c r="I17" s="73"/>
      <c r="K17" s="5"/>
    </row>
    <row r="18" spans="1:18" ht="21" customHeight="1" x14ac:dyDescent="0.4">
      <c r="A18" s="62"/>
      <c r="B18" s="15"/>
      <c r="C18" s="15"/>
      <c r="D18" s="16"/>
      <c r="E18" s="8" t="s">
        <v>66</v>
      </c>
      <c r="F18" s="8"/>
      <c r="G18" s="8" t="s">
        <v>32</v>
      </c>
      <c r="H18" s="11"/>
      <c r="I18" s="74" t="s">
        <v>24</v>
      </c>
      <c r="K18" s="10" t="s">
        <v>25</v>
      </c>
      <c r="L18" s="56" t="s">
        <v>31</v>
      </c>
      <c r="M18" s="56"/>
      <c r="N18" s="30" t="s">
        <v>76</v>
      </c>
      <c r="P18" s="4"/>
    </row>
    <row r="19" spans="1:18" ht="21" customHeight="1" x14ac:dyDescent="0.4">
      <c r="A19" s="62"/>
      <c r="B19" s="15"/>
      <c r="C19" s="15"/>
      <c r="D19" s="64" t="s">
        <v>67</v>
      </c>
      <c r="E19" s="7" t="s">
        <v>77</v>
      </c>
      <c r="F19" s="65"/>
      <c r="G19" s="29">
        <v>30000</v>
      </c>
      <c r="H19" s="13" t="s">
        <v>8</v>
      </c>
      <c r="I19" s="67">
        <v>500</v>
      </c>
      <c r="J19" s="8" t="s">
        <v>22</v>
      </c>
      <c r="K19" s="68">
        <f t="shared" ref="K19:K21" si="1">G19*I19</f>
        <v>15000000</v>
      </c>
      <c r="L19" s="5"/>
      <c r="N19" s="75" t="s">
        <v>78</v>
      </c>
      <c r="P19" s="19"/>
    </row>
    <row r="20" spans="1:18" ht="21" customHeight="1" x14ac:dyDescent="0.4">
      <c r="A20" s="62"/>
      <c r="B20" s="15"/>
      <c r="C20" s="15"/>
      <c r="D20" s="64" t="s">
        <v>69</v>
      </c>
      <c r="E20" s="7" t="s">
        <v>77</v>
      </c>
      <c r="F20" s="65"/>
      <c r="G20" s="66">
        <v>-22000</v>
      </c>
      <c r="H20" s="13" t="s">
        <v>8</v>
      </c>
      <c r="I20" s="67">
        <v>500</v>
      </c>
      <c r="J20" s="8" t="s">
        <v>22</v>
      </c>
      <c r="K20" s="68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62"/>
      <c r="B21" s="15"/>
      <c r="C21" s="15"/>
      <c r="D21" s="64"/>
      <c r="E21" s="7" t="s">
        <v>79</v>
      </c>
      <c r="F21" s="65"/>
      <c r="G21" s="66"/>
      <c r="H21" s="13" t="s">
        <v>8</v>
      </c>
      <c r="I21" s="67">
        <v>-500</v>
      </c>
      <c r="J21" s="8" t="s">
        <v>22</v>
      </c>
      <c r="K21" s="68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62"/>
      <c r="B22" s="15"/>
      <c r="C22" s="15"/>
      <c r="D22" s="64"/>
      <c r="E22" s="7"/>
      <c r="F22" s="65"/>
      <c r="G22" s="66"/>
      <c r="H22" s="13" t="s">
        <v>8</v>
      </c>
      <c r="I22" s="67"/>
      <c r="J22" s="8" t="s">
        <v>22</v>
      </c>
      <c r="K22" s="76">
        <f>G21*I21</f>
        <v>0</v>
      </c>
      <c r="M22" s="5"/>
      <c r="N22" s="31"/>
      <c r="O22" s="19"/>
      <c r="P22" s="19"/>
    </row>
    <row r="23" spans="1:18" ht="21" customHeight="1" thickBot="1" x14ac:dyDescent="0.45">
      <c r="A23" s="62"/>
      <c r="B23" s="15"/>
      <c r="C23" s="15"/>
      <c r="D23" s="16"/>
      <c r="E23" s="13"/>
      <c r="H23" s="8"/>
      <c r="I23" s="13"/>
      <c r="J23" s="5" t="s">
        <v>80</v>
      </c>
      <c r="K23" s="77">
        <f>SUM(K19:K22)</f>
        <v>4000000</v>
      </c>
      <c r="L23" s="32"/>
      <c r="N23" s="4"/>
      <c r="O23" s="4"/>
      <c r="P23" s="4"/>
    </row>
    <row r="24" spans="1:18" ht="21" customHeight="1" x14ac:dyDescent="0.4">
      <c r="A24" s="62"/>
      <c r="B24" s="8"/>
      <c r="C24" s="8"/>
      <c r="E24" s="5"/>
      <c r="G24" s="13"/>
      <c r="H24" s="13"/>
      <c r="I24" s="21"/>
      <c r="K24" s="32" t="s">
        <v>74</v>
      </c>
      <c r="R24" s="1" t="s">
        <v>81</v>
      </c>
    </row>
    <row r="25" spans="1:18" ht="21" customHeight="1" x14ac:dyDescent="0.4">
      <c r="A25" s="62"/>
      <c r="B25" s="15" t="s">
        <v>9</v>
      </c>
      <c r="C25" s="8"/>
      <c r="D25" s="78" t="s">
        <v>82</v>
      </c>
    </row>
    <row r="26" spans="1:18" ht="21" customHeight="1" x14ac:dyDescent="0.3">
      <c r="A26" s="62"/>
      <c r="B26" s="8"/>
      <c r="C26" s="8"/>
      <c r="D26" s="39"/>
      <c r="E26" s="43" t="s">
        <v>83</v>
      </c>
      <c r="F26" s="79"/>
      <c r="G26" s="43" t="s">
        <v>15</v>
      </c>
      <c r="H26" s="44"/>
      <c r="I26" s="43" t="s">
        <v>16</v>
      </c>
      <c r="J26" s="8"/>
      <c r="L26" s="58" t="s">
        <v>44</v>
      </c>
      <c r="M26" s="58"/>
    </row>
    <row r="27" spans="1:18" ht="21" customHeight="1" x14ac:dyDescent="0.4">
      <c r="A27" s="62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62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84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62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62"/>
      <c r="B30" s="8"/>
      <c r="C30" s="8"/>
      <c r="D30" s="16"/>
      <c r="E30" s="30" t="s">
        <v>45</v>
      </c>
      <c r="F30" s="13"/>
      <c r="G30" s="36" t="s">
        <v>85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62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86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62"/>
      <c r="B32" s="8"/>
      <c r="C32" s="8"/>
      <c r="D32" s="16"/>
      <c r="E32" s="36" t="s">
        <v>87</v>
      </c>
      <c r="F32" s="13"/>
      <c r="G32" s="36" t="s">
        <v>88</v>
      </c>
      <c r="H32" s="8"/>
      <c r="I32" s="37" t="s">
        <v>89</v>
      </c>
      <c r="J32" s="22"/>
      <c r="L32" s="23"/>
      <c r="P32" s="23"/>
      <c r="Q32" s="23"/>
    </row>
    <row r="33" spans="1:17" ht="21" customHeight="1" thickBot="1" x14ac:dyDescent="0.45">
      <c r="A33" s="62"/>
      <c r="B33" s="8"/>
      <c r="C33" s="8"/>
      <c r="D33" s="16"/>
      <c r="E33" s="12">
        <f>K29+K31</f>
        <v>108747072</v>
      </c>
      <c r="F33" s="13" t="s">
        <v>90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91</v>
      </c>
      <c r="L33" s="23"/>
      <c r="P33" s="23"/>
      <c r="Q33" s="23"/>
    </row>
    <row r="34" spans="1:17" ht="21" customHeight="1" x14ac:dyDescent="0.4">
      <c r="A34" s="62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62"/>
      <c r="B35" s="15" t="s">
        <v>10</v>
      </c>
      <c r="C35" s="8"/>
      <c r="D35" s="72" t="s">
        <v>92</v>
      </c>
      <c r="K35" s="5"/>
      <c r="L35" s="5"/>
    </row>
    <row r="36" spans="1:17" ht="21" customHeight="1" x14ac:dyDescent="0.4">
      <c r="A36" s="62"/>
      <c r="B36" s="8"/>
      <c r="C36" s="8"/>
      <c r="E36" s="10" t="s">
        <v>93</v>
      </c>
      <c r="F36" s="11"/>
      <c r="G36" s="10" t="s">
        <v>17</v>
      </c>
      <c r="I36" s="26" t="s">
        <v>94</v>
      </c>
      <c r="K36" s="5"/>
      <c r="L36" s="5"/>
    </row>
    <row r="37" spans="1:17" ht="21" customHeight="1" x14ac:dyDescent="0.4">
      <c r="A37" s="62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56" t="s">
        <v>18</v>
      </c>
      <c r="L37" s="56"/>
      <c r="M37" s="1" t="s">
        <v>48</v>
      </c>
    </row>
    <row r="38" spans="1:17" ht="21" customHeight="1" x14ac:dyDescent="0.4">
      <c r="A38" s="62"/>
      <c r="B38" s="8"/>
      <c r="C38" s="8"/>
      <c r="E38" s="5"/>
      <c r="G38" s="13"/>
      <c r="H38" s="13"/>
      <c r="I38" s="21"/>
      <c r="K38" s="42" t="s">
        <v>95</v>
      </c>
    </row>
    <row r="39" spans="1:17" ht="21" customHeight="1" x14ac:dyDescent="0.4">
      <c r="A39" s="62"/>
      <c r="B39" s="15" t="s">
        <v>19</v>
      </c>
      <c r="C39" s="8"/>
      <c r="D39" s="78" t="s">
        <v>96</v>
      </c>
      <c r="I39" s="59"/>
      <c r="J39" s="59"/>
      <c r="K39" s="5"/>
      <c r="L39" s="5"/>
    </row>
    <row r="40" spans="1:17" ht="21" customHeight="1" x14ac:dyDescent="0.4">
      <c r="A40" s="62"/>
      <c r="B40" s="8"/>
      <c r="C40" s="8"/>
      <c r="D40" s="16"/>
      <c r="E40" s="10" t="s">
        <v>49</v>
      </c>
      <c r="I40" s="43" t="s">
        <v>97</v>
      </c>
      <c r="K40" s="5"/>
      <c r="L40" s="5"/>
    </row>
    <row r="41" spans="1:17" ht="21" customHeight="1" x14ac:dyDescent="0.4">
      <c r="A41" s="62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57" t="s">
        <v>20</v>
      </c>
      <c r="L41" s="57"/>
      <c r="M41" s="1" t="s">
        <v>50</v>
      </c>
      <c r="N41" s="20"/>
    </row>
    <row r="42" spans="1:17" ht="21" customHeight="1" thickBot="1" x14ac:dyDescent="0.45">
      <c r="A42" s="62"/>
      <c r="B42" s="8"/>
      <c r="C42" s="8"/>
      <c r="D42" s="16"/>
      <c r="E42" s="80"/>
      <c r="F42" s="13"/>
      <c r="G42" s="36" t="s">
        <v>98</v>
      </c>
      <c r="H42" s="8"/>
      <c r="I42" s="37" t="s">
        <v>99</v>
      </c>
      <c r="J42" s="22"/>
      <c r="L42" s="23"/>
      <c r="P42" s="23"/>
      <c r="Q42" s="23"/>
    </row>
    <row r="43" spans="1:17" ht="21" customHeight="1" thickBot="1" x14ac:dyDescent="0.45">
      <c r="A43" s="62"/>
      <c r="B43" s="8"/>
      <c r="C43" s="8"/>
      <c r="D43" s="16"/>
      <c r="E43" s="81" t="s">
        <v>100</v>
      </c>
      <c r="F43" s="13" t="s">
        <v>90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101</v>
      </c>
      <c r="L43" s="23"/>
      <c r="P43" s="23"/>
      <c r="Q43" s="23"/>
    </row>
    <row r="44" spans="1:17" ht="21" customHeight="1" x14ac:dyDescent="0.4">
      <c r="A44" s="62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62"/>
      <c r="B45" s="15" t="s">
        <v>21</v>
      </c>
      <c r="C45" s="15"/>
      <c r="D45" s="78" t="s">
        <v>102</v>
      </c>
    </row>
    <row r="46" spans="1:17" ht="21" customHeight="1" x14ac:dyDescent="0.25">
      <c r="A46" s="62"/>
      <c r="B46" s="8"/>
      <c r="C46" s="8"/>
      <c r="D46" s="16"/>
      <c r="E46" s="82" t="s">
        <v>55</v>
      </c>
      <c r="F46" s="83"/>
      <c r="G46" s="82" t="s">
        <v>29</v>
      </c>
      <c r="H46" s="84"/>
      <c r="I46" s="82" t="s">
        <v>51</v>
      </c>
    </row>
    <row r="47" spans="1:17" ht="16.5" customHeight="1" x14ac:dyDescent="0.4">
      <c r="A47" s="62"/>
      <c r="B47" s="8"/>
      <c r="C47" s="8"/>
      <c r="D47" s="16"/>
      <c r="E47" s="85" t="s">
        <v>103</v>
      </c>
      <c r="F47" s="86"/>
      <c r="G47" s="85" t="s">
        <v>103</v>
      </c>
      <c r="H47" s="75"/>
      <c r="I47" s="85" t="s">
        <v>103</v>
      </c>
      <c r="K47" s="56" t="s">
        <v>52</v>
      </c>
      <c r="L47" s="56"/>
      <c r="M47" s="1" t="s">
        <v>54</v>
      </c>
    </row>
    <row r="48" spans="1:17" ht="21" customHeight="1" x14ac:dyDescent="0.4">
      <c r="A48" s="62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56" t="s">
        <v>30</v>
      </c>
      <c r="L48" s="56"/>
      <c r="M48" s="1" t="s">
        <v>53</v>
      </c>
    </row>
    <row r="49" spans="1:16" ht="21" customHeight="1" x14ac:dyDescent="0.4">
      <c r="A49" s="62"/>
      <c r="B49" s="8"/>
      <c r="C49" s="8"/>
      <c r="D49" s="9"/>
      <c r="E49" s="40"/>
      <c r="F49" s="45"/>
      <c r="G49" s="37"/>
      <c r="J49" s="8"/>
      <c r="K49" s="42" t="s">
        <v>104</v>
      </c>
      <c r="N49" s="20"/>
    </row>
    <row r="50" spans="1:16" ht="21" customHeight="1" x14ac:dyDescent="0.4">
      <c r="A50" s="62"/>
      <c r="B50" s="15" t="s">
        <v>27</v>
      </c>
      <c r="C50" s="8"/>
      <c r="D50" s="78" t="s">
        <v>57</v>
      </c>
      <c r="K50" s="26"/>
    </row>
    <row r="51" spans="1:16" ht="21" customHeight="1" x14ac:dyDescent="0.4">
      <c r="A51" s="62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7" t="s">
        <v>59</v>
      </c>
    </row>
    <row r="52" spans="1:16" ht="21" customHeight="1" x14ac:dyDescent="0.4">
      <c r="A52" s="62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62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62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8">
        <f>E52+G52+I52+E54+G54</f>
        <v>138860000</v>
      </c>
      <c r="J54" s="70" t="s">
        <v>105</v>
      </c>
      <c r="K54" s="13"/>
    </row>
    <row r="55" spans="1:16" ht="21" customHeight="1" x14ac:dyDescent="0.4">
      <c r="A55" s="62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62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62"/>
      <c r="B57" s="8"/>
      <c r="C57" s="8"/>
      <c r="D57" s="89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62"/>
      <c r="B58" s="8"/>
      <c r="C58" s="8"/>
      <c r="D58" s="90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62"/>
      <c r="B59" s="8"/>
      <c r="C59" s="8"/>
      <c r="D59" s="90"/>
      <c r="E59" s="70" t="s">
        <v>72</v>
      </c>
      <c r="F59" s="8"/>
      <c r="G59" s="70" t="s">
        <v>105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62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62"/>
      <c r="B61" s="8"/>
      <c r="C61" s="8"/>
      <c r="D61" s="89"/>
      <c r="E61" s="43" t="str">
        <f>I5</f>
        <v>自己負担額(円)</v>
      </c>
      <c r="F61" s="30"/>
      <c r="G61" s="43" t="str">
        <f>I57</f>
        <v>手元資金増加額(円/年)</v>
      </c>
      <c r="I61" s="91" t="s">
        <v>33</v>
      </c>
      <c r="K61" s="28"/>
    </row>
    <row r="62" spans="1:16" ht="27.75" customHeight="1" thickTop="1" thickBot="1" x14ac:dyDescent="0.45">
      <c r="A62" s="62"/>
      <c r="B62" s="8"/>
      <c r="C62" s="8"/>
      <c r="D62" s="90"/>
      <c r="E62" s="92">
        <f>I6</f>
        <v>260000000</v>
      </c>
      <c r="F62" s="8" t="s">
        <v>34</v>
      </c>
      <c r="G62" s="93">
        <f>I58</f>
        <v>81140000</v>
      </c>
      <c r="H62" s="8" t="s">
        <v>5</v>
      </c>
      <c r="I62" s="94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02A8CCB9DB7841AF1595567D9E473E" ma:contentTypeVersion="5" ma:contentTypeDescription="新しいドキュメントを作成します。" ma:contentTypeScope="" ma:versionID="d322d7324c42fc06cee60745fce850c2">
  <xsd:schema xmlns:xsd="http://www.w3.org/2001/XMLSchema" xmlns:xs="http://www.w3.org/2001/XMLSchema" xmlns:p="http://schemas.microsoft.com/office/2006/metadata/properties" xmlns:ns2="fba91e89-1200-45c5-ab68-79a6f81781dc" targetNamespace="http://schemas.microsoft.com/office/2006/metadata/properties" ma:root="true" ma:fieldsID="20409c9e66320df636a50d118501d27d" ns2:_="">
    <xsd:import namespace="fba91e89-1200-45c5-ab68-79a6f8178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1e89-1200-45c5-ab68-79a6f8178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承認の状態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ba91e89-1200-45c5-ab68-79a6f81781dc" xsi:nil="true"/>
  </documentManagement>
</p:properties>
</file>

<file path=customXml/itemProps1.xml><?xml version="1.0" encoding="utf-8"?>
<ds:datastoreItem xmlns:ds="http://schemas.openxmlformats.org/officeDocument/2006/customXml" ds:itemID="{B2F372FB-337A-4FC2-8D15-FC4DE6351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91e89-1200-45c5-ab68-79a6f8178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CED3C-7811-41FB-AFF1-E8268AD99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9AA82D-E212-4CAD-AC06-29BEC5BD2A21}">
  <ds:schemaRefs>
    <ds:schemaRef ds:uri="http://schemas.microsoft.com/office/2006/metadata/properties"/>
    <ds:schemaRef ds:uri="http://schemas.microsoft.com/office/infopath/2007/PartnerControls"/>
    <ds:schemaRef ds:uri="fba91e89-1200-45c5-ab68-79a6f81781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Ryo（阿部 稜）オリックス</dc:creator>
  <cp:lastModifiedBy>岩瀬 宏</cp:lastModifiedBy>
  <cp:lastPrinted>2025-03-06T05:40:52Z</cp:lastPrinted>
  <dcterms:created xsi:type="dcterms:W3CDTF">2023-06-16T09:21:57Z</dcterms:created>
  <dcterms:modified xsi:type="dcterms:W3CDTF">2025-03-13T06:18:59Z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0x0101005D02A8CCB9DB7841AF1595567D9E473E</vt:lpwstr>
  </property>
</Properties>
</file>